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N20" i="1" l="1"/>
  <c r="M20" i="1"/>
  <c r="L20" i="1"/>
  <c r="K20" i="1"/>
  <c r="J20" i="1"/>
  <c r="I20" i="1"/>
  <c r="H20" i="1"/>
  <c r="G20" i="1"/>
  <c r="E20" i="1"/>
</calcChain>
</file>

<file path=xl/sharedStrings.xml><?xml version="1.0" encoding="utf-8"?>
<sst xmlns="http://schemas.openxmlformats.org/spreadsheetml/2006/main" count="43" uniqueCount="43">
  <si>
    <t>Номер лота</t>
  </si>
  <si>
    <t>Наименование</t>
  </si>
  <si>
    <t>ИНН</t>
  </si>
  <si>
    <t>Сумма права требования, руб.</t>
  </si>
  <si>
    <t>Начальная стоимость, руб.</t>
  </si>
  <si>
    <t>ОАО УК Камаглавстрой</t>
  </si>
  <si>
    <t>317040,87 руб., а также все штрафные санкции по делу А65-14027/2014</t>
  </si>
  <si>
    <t>ООО производственно-строительная фирма "ГРАНИТРЕМСТРОЙ</t>
  </si>
  <si>
    <t>1048417,66 руб., а также все штрафные санкции по делу А65-23905/2014</t>
  </si>
  <si>
    <t>ООО "Строймеханизация"</t>
  </si>
  <si>
    <t>774 012,02 руб.</t>
  </si>
  <si>
    <t>ООО "Трест комплексного жилищно-коммунального обслуживания</t>
  </si>
  <si>
    <t>4547277,00 руб.</t>
  </si>
  <si>
    <t>ООО "НПО-Прометей"</t>
  </si>
  <si>
    <t>82033,50 руб.</t>
  </si>
  <si>
    <t>Центр инжиниринга и управления проектами-НК ООО</t>
  </si>
  <si>
    <t>117 765,69 руб., а также все штрафные санкции по делу А65-23918/2014</t>
  </si>
  <si>
    <t>ООО Вермонт</t>
  </si>
  <si>
    <t>52 780,46 руб., а также все штрафные санкции по делу А65-27713/2014</t>
  </si>
  <si>
    <t>ООО Строительная фирма "Декор" (Общества</t>
  </si>
  <si>
    <t>с ограниченной ответственностью "</t>
  </si>
  <si>
    <t>Уральская техническая</t>
  </si>
  <si>
    <t>компания")</t>
  </si>
  <si>
    <t>1225000,00 руб., а также все штрафные санкции по делу А65-31368/2014</t>
  </si>
  <si>
    <t>ООО "Камспецстрой"</t>
  </si>
  <si>
    <t>248 621, 35 руб., а также все штрафные санкции по делу А65-31312/2014</t>
  </si>
  <si>
    <t>ООО "Отделстрой-Т"</t>
  </si>
  <si>
    <t>2887250,00 руб.,  а также все штрафные санкции по делу А65-31311/2014</t>
  </si>
  <si>
    <t>ООО Фикус</t>
  </si>
  <si>
    <r>
      <t xml:space="preserve">79600,00 руб.,  а также все штрафные санкции по делу </t>
    </r>
    <r>
      <rPr>
        <sz val="11"/>
        <color rgb="FF383C45"/>
        <rFont val="Times New Roman"/>
        <family val="1"/>
        <charset val="204"/>
      </rPr>
      <t>А40-51552/2015</t>
    </r>
  </si>
  <si>
    <t>ООО Тонер</t>
  </si>
  <si>
    <t>83 302,97 руб., а также все штрафные санкции по делу А65-25131/2014</t>
  </si>
  <si>
    <t>ООО ЛесПромСтрой</t>
  </si>
  <si>
    <t>15 000,02 руб. руб., а также все штрафные санкции по делу А65-21345/2014</t>
  </si>
  <si>
    <t>Итого</t>
  </si>
  <si>
    <t>24.08.2015-26.08.2015</t>
  </si>
  <si>
    <t>27.08.2015-31.08.2015</t>
  </si>
  <si>
    <t>01.09.2015-03.09.2015</t>
  </si>
  <si>
    <t>04.09.2015-08.09.2015</t>
  </si>
  <si>
    <t>09.09.201511.09.2015</t>
  </si>
  <si>
    <t>14.09.2015-16.09.2015</t>
  </si>
  <si>
    <t>17.09.2015-21.09.2015</t>
  </si>
  <si>
    <t>22.09.2015-24.09.2015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</si>
</sst>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383C4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2" fontId="1" fillId="0" borderId="1" xfId="0" applyNumberFormat="1" applyFont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 vertical="center" wrapText="1"/>
    </xf>
    <xf numFmtId="2" fontId="0" fillId="0" borderId="0" xfId="0" applyNumberFormat="1"/>
    <xf numFmtId="2" fontId="2" fillId="0" borderId="7" xfId="0" applyNumberFormat="1" applyFont="1" applyBorder="1" applyAlignment="1">
      <alignment horizontal="center" vertical="center" wrapText="1"/>
    </xf>
    <xf numFmtId="2" fontId="2" fillId="0" borderId="5" xfId="0" applyNumberFormat="1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center" wrapText="1"/>
    </xf>
    <xf numFmtId="2" fontId="2" fillId="0" borderId="6" xfId="0" applyNumberFormat="1" applyFont="1" applyBorder="1" applyAlignment="1">
      <alignment horizontal="center" vertical="center" wrapText="1"/>
    </xf>
    <xf numFmtId="2" fontId="2" fillId="0" borderId="8" xfId="0" applyNumberFormat="1" applyFont="1" applyBorder="1" applyAlignment="1">
      <alignment horizontal="center" vertical="center" wrapText="1"/>
    </xf>
    <xf numFmtId="2" fontId="2" fillId="0" borderId="9" xfId="0" applyNumberFormat="1" applyFont="1" applyBorder="1" applyAlignment="1">
      <alignment horizontal="center" vertical="center" wrapText="1"/>
    </xf>
    <xf numFmtId="2" fontId="2" fillId="0" borderId="2" xfId="0" applyNumberFormat="1" applyFont="1" applyBorder="1" applyAlignment="1">
      <alignment horizontal="center" vertical="center" wrapText="1"/>
    </xf>
    <xf numFmtId="2" fontId="0" fillId="0" borderId="0" xfId="0" applyNumberFormat="1" applyAlignment="1">
      <alignment wrapText="1"/>
    </xf>
    <xf numFmtId="2" fontId="1" fillId="0" borderId="7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workbookViewId="0">
      <selection activeCell="O10" sqref="O10"/>
    </sheetView>
  </sheetViews>
  <sheetFormatPr defaultRowHeight="15" x14ac:dyDescent="0.25"/>
  <cols>
    <col min="1" max="1" width="6.5703125" style="3" customWidth="1"/>
    <col min="2" max="2" width="45.42578125" style="3" customWidth="1"/>
    <col min="3" max="3" width="14.5703125" style="3" customWidth="1"/>
    <col min="4" max="4" width="36.85546875" style="3" customWidth="1"/>
    <col min="5" max="5" width="16.28515625" style="3" customWidth="1"/>
    <col min="6" max="6" width="9.140625" style="3"/>
    <col min="7" max="10" width="13.5703125" style="13" customWidth="1"/>
    <col min="11" max="11" width="10.7109375" style="13" customWidth="1"/>
    <col min="12" max="17" width="13.5703125" style="13" customWidth="1"/>
    <col min="18" max="16384" width="9.140625" style="3"/>
  </cols>
  <sheetData>
    <row r="1" spans="1:14" ht="30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G1" s="13" t="s">
        <v>35</v>
      </c>
      <c r="H1" s="13" t="s">
        <v>36</v>
      </c>
      <c r="I1" s="13" t="s">
        <v>37</v>
      </c>
      <c r="J1" s="13" t="s">
        <v>38</v>
      </c>
      <c r="K1" s="13" t="s">
        <v>39</v>
      </c>
      <c r="L1" s="13" t="s">
        <v>40</v>
      </c>
      <c r="M1" s="13" t="s">
        <v>41</v>
      </c>
      <c r="N1" s="13" t="s">
        <v>42</v>
      </c>
    </row>
    <row r="2" spans="1:14" ht="15.75" thickBot="1" x14ac:dyDescent="0.3">
      <c r="A2" s="14"/>
      <c r="B2" s="6"/>
      <c r="C2" s="6"/>
      <c r="D2" s="6"/>
      <c r="E2" s="6"/>
      <c r="G2" s="13">
        <v>100</v>
      </c>
      <c r="H2" s="13">
        <v>60</v>
      </c>
      <c r="I2" s="13">
        <v>40</v>
      </c>
      <c r="J2" s="13">
        <v>20</v>
      </c>
      <c r="K2" s="13">
        <v>10</v>
      </c>
      <c r="L2" s="13">
        <v>5</v>
      </c>
      <c r="M2" s="13">
        <v>2</v>
      </c>
      <c r="N2" s="13">
        <v>1</v>
      </c>
    </row>
    <row r="3" spans="1:14" ht="30.75" thickBot="1" x14ac:dyDescent="0.3">
      <c r="A3" s="4">
        <v>1</v>
      </c>
      <c r="B3" s="5" t="s">
        <v>5</v>
      </c>
      <c r="C3" s="6">
        <v>1651044000</v>
      </c>
      <c r="D3" s="5" t="s">
        <v>6</v>
      </c>
      <c r="E3" s="5">
        <v>63408.17</v>
      </c>
    </row>
    <row r="4" spans="1:14" ht="45.75" thickBot="1" x14ac:dyDescent="0.3">
      <c r="A4" s="7"/>
      <c r="B4" s="5" t="s">
        <v>7</v>
      </c>
      <c r="C4" s="5">
        <v>2628034492</v>
      </c>
      <c r="D4" s="5" t="s">
        <v>8</v>
      </c>
      <c r="E4" s="5">
        <v>209683.53</v>
      </c>
    </row>
    <row r="5" spans="1:14" ht="15.75" thickBot="1" x14ac:dyDescent="0.3">
      <c r="A5" s="7"/>
      <c r="B5" s="5" t="s">
        <v>9</v>
      </c>
      <c r="C5" s="5">
        <v>1651063186</v>
      </c>
      <c r="D5" s="5" t="s">
        <v>10</v>
      </c>
      <c r="E5" s="5">
        <v>154802.4</v>
      </c>
    </row>
    <row r="6" spans="1:14" ht="30.75" thickBot="1" x14ac:dyDescent="0.3">
      <c r="A6" s="7"/>
      <c r="B6" s="5" t="s">
        <v>11</v>
      </c>
      <c r="C6" s="5">
        <v>1651051328</v>
      </c>
      <c r="D6" s="5" t="s">
        <v>12</v>
      </c>
      <c r="E6" s="5">
        <v>909455.4</v>
      </c>
    </row>
    <row r="7" spans="1:14" ht="15.75" thickBot="1" x14ac:dyDescent="0.3">
      <c r="A7" s="7"/>
      <c r="B7" s="5" t="s">
        <v>13</v>
      </c>
      <c r="C7" s="5">
        <v>165104379</v>
      </c>
      <c r="D7" s="5" t="s">
        <v>14</v>
      </c>
      <c r="E7" s="5">
        <v>16406.7</v>
      </c>
    </row>
    <row r="8" spans="1:14" ht="30.75" thickBot="1" x14ac:dyDescent="0.3">
      <c r="A8" s="7"/>
      <c r="B8" s="5" t="s">
        <v>15</v>
      </c>
      <c r="C8" s="5">
        <v>1651064038</v>
      </c>
      <c r="D8" s="5" t="s">
        <v>16</v>
      </c>
      <c r="E8" s="5">
        <v>23553.14</v>
      </c>
    </row>
    <row r="9" spans="1:14" ht="33" customHeight="1" x14ac:dyDescent="0.25">
      <c r="A9" s="7"/>
      <c r="B9" s="4" t="s">
        <v>17</v>
      </c>
      <c r="C9" s="4">
        <v>1650262862</v>
      </c>
      <c r="D9" s="4" t="s">
        <v>18</v>
      </c>
      <c r="E9" s="4">
        <v>10556.09</v>
      </c>
    </row>
    <row r="10" spans="1:14" ht="15.75" thickBot="1" x14ac:dyDescent="0.3">
      <c r="A10" s="7"/>
      <c r="B10" s="8"/>
      <c r="C10" s="8"/>
      <c r="D10" s="8"/>
      <c r="E10" s="8"/>
    </row>
    <row r="11" spans="1:14" x14ac:dyDescent="0.25">
      <c r="A11" s="7"/>
      <c r="B11" s="9" t="s">
        <v>19</v>
      </c>
      <c r="C11" s="4">
        <v>274180595</v>
      </c>
      <c r="D11" s="4" t="s">
        <v>23</v>
      </c>
      <c r="E11" s="4">
        <v>245000</v>
      </c>
    </row>
    <row r="12" spans="1:14" x14ac:dyDescent="0.25">
      <c r="A12" s="7"/>
      <c r="B12" s="9" t="s">
        <v>20</v>
      </c>
      <c r="C12" s="7"/>
      <c r="D12" s="7"/>
      <c r="E12" s="7"/>
    </row>
    <row r="13" spans="1:14" x14ac:dyDescent="0.25">
      <c r="A13" s="7"/>
      <c r="B13" s="9" t="s">
        <v>21</v>
      </c>
      <c r="C13" s="7"/>
      <c r="D13" s="7"/>
      <c r="E13" s="7"/>
    </row>
    <row r="14" spans="1:14" ht="15.75" thickBot="1" x14ac:dyDescent="0.3">
      <c r="A14" s="7"/>
      <c r="B14" s="5" t="s">
        <v>22</v>
      </c>
      <c r="C14" s="8"/>
      <c r="D14" s="8"/>
      <c r="E14" s="8"/>
    </row>
    <row r="15" spans="1:14" ht="45.75" thickBot="1" x14ac:dyDescent="0.3">
      <c r="A15" s="7"/>
      <c r="B15" s="5" t="s">
        <v>24</v>
      </c>
      <c r="C15" s="5">
        <v>1651059616</v>
      </c>
      <c r="D15" s="5" t="s">
        <v>25</v>
      </c>
      <c r="E15" s="5">
        <v>49724.27</v>
      </c>
    </row>
    <row r="16" spans="1:14" ht="45.75" thickBot="1" x14ac:dyDescent="0.3">
      <c r="A16" s="7"/>
      <c r="B16" s="5" t="s">
        <v>26</v>
      </c>
      <c r="C16" s="5">
        <v>1651049664</v>
      </c>
      <c r="D16" s="5" t="s">
        <v>27</v>
      </c>
      <c r="E16" s="5">
        <v>577450</v>
      </c>
    </row>
    <row r="17" spans="1:14" ht="30.75" thickBot="1" x14ac:dyDescent="0.3">
      <c r="A17" s="7"/>
      <c r="B17" s="5" t="s">
        <v>28</v>
      </c>
      <c r="C17" s="5">
        <v>1659116827</v>
      </c>
      <c r="D17" s="5" t="s">
        <v>29</v>
      </c>
      <c r="E17" s="5">
        <v>15920</v>
      </c>
    </row>
    <row r="18" spans="1:14" ht="30.75" thickBot="1" x14ac:dyDescent="0.3">
      <c r="A18" s="7"/>
      <c r="B18" s="5" t="s">
        <v>30</v>
      </c>
      <c r="C18" s="5">
        <v>1651063683</v>
      </c>
      <c r="D18" s="5" t="s">
        <v>31</v>
      </c>
      <c r="E18" s="5">
        <v>16660.59</v>
      </c>
    </row>
    <row r="19" spans="1:14" ht="45.75" thickBot="1" x14ac:dyDescent="0.3">
      <c r="A19" s="8"/>
      <c r="B19" s="5" t="s">
        <v>32</v>
      </c>
      <c r="C19" s="5">
        <v>1660132735</v>
      </c>
      <c r="D19" s="5" t="s">
        <v>33</v>
      </c>
      <c r="E19" s="5">
        <v>3000</v>
      </c>
    </row>
    <row r="20" spans="1:14" ht="15.75" thickBot="1" x14ac:dyDescent="0.3">
      <c r="A20" s="10" t="s">
        <v>34</v>
      </c>
      <c r="B20" s="11"/>
      <c r="C20" s="12"/>
      <c r="D20" s="5">
        <v>11478101.539999999</v>
      </c>
      <c r="E20" s="5">
        <f>SUM(E3:E19)</f>
        <v>2295620.29</v>
      </c>
      <c r="G20" s="13">
        <f>E20</f>
        <v>2295620.29</v>
      </c>
      <c r="H20" s="13">
        <f>G20*0.6</f>
        <v>1377372.1739999999</v>
      </c>
      <c r="I20" s="13">
        <f>G20*0.4</f>
        <v>918248.11600000004</v>
      </c>
      <c r="J20" s="13">
        <f>G20*0.2</f>
        <v>459124.05800000002</v>
      </c>
      <c r="K20" s="13">
        <f>G20*0.1</f>
        <v>229562.02900000001</v>
      </c>
      <c r="L20" s="13">
        <f>G20*0.05</f>
        <v>114781.0145</v>
      </c>
      <c r="M20" s="13">
        <f>G20*0.02</f>
        <v>45912.4058</v>
      </c>
      <c r="N20" s="13">
        <f>G20*0.01</f>
        <v>22956.2029</v>
      </c>
    </row>
  </sheetData>
  <mergeCells count="9">
    <mergeCell ref="A20:C20"/>
    <mergeCell ref="A3:A19"/>
    <mergeCell ref="B9:B10"/>
    <mergeCell ref="C9:C10"/>
    <mergeCell ref="D9:D10"/>
    <mergeCell ref="E9:E10"/>
    <mergeCell ref="C11:C14"/>
    <mergeCell ref="D11:D14"/>
    <mergeCell ref="E11:E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2015-08-21T05:55:38Z</dcterms:created>
  <dcterms:modified xsi:type="dcterms:W3CDTF">2015-08-21T06:13:04Z</dcterms:modified>
</cp:coreProperties>
</file>