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0730" windowHeight="1176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N29" i="1" l="1"/>
  <c r="M29" i="1"/>
  <c r="L29" i="1"/>
  <c r="K29" i="1"/>
  <c r="J29" i="1"/>
  <c r="I29" i="1"/>
  <c r="H29" i="1"/>
  <c r="G29" i="1"/>
  <c r="D29" i="1" l="1"/>
  <c r="E27" i="1"/>
  <c r="E26" i="1"/>
  <c r="E25" i="1"/>
  <c r="E24" i="1"/>
  <c r="E23" i="1"/>
  <c r="E22" i="1"/>
  <c r="E21" i="1" l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9" i="1" l="1"/>
</calcChain>
</file>

<file path=xl/sharedStrings.xml><?xml version="1.0" encoding="utf-8"?>
<sst xmlns="http://schemas.openxmlformats.org/spreadsheetml/2006/main" count="68" uniqueCount="68">
  <si>
    <t>Наименование</t>
  </si>
  <si>
    <t>ИНН</t>
  </si>
  <si>
    <t>Адрес</t>
  </si>
  <si>
    <t>Общество с ограниченной ответственностью "Техпроммет+"</t>
  </si>
  <si>
    <t>Самарская область, Самара г, Дачная ул,30, ком. 43</t>
  </si>
  <si>
    <t>Общество с ограниченной ответственностью "Ремонтно-строительная организация "Уютный дом", г.Новосибирск</t>
  </si>
  <si>
    <t>г. Новосибирск, ул. Крылова, 36-213</t>
  </si>
  <si>
    <t>Общество с ограниченной ответственностью "Завод стальных конструкций", г. Набережные Челны</t>
  </si>
  <si>
    <t>423800,Татарстан Респ, ,Набережные Челны г, БСИ промзона, территория ООО ПКФ "Скат"</t>
  </si>
  <si>
    <t>Общество с ограниченной ответственностью "ЛесПромСтрой"</t>
  </si>
  <si>
    <t>420053,16,,ГОРОД КАЗАНЬ,,УЛИЦА ПОПЕРЕЧНО-НОКСИНСКАЯ,4А</t>
  </si>
  <si>
    <t>общество с ограниченной ответственностью «МашТехСервис»</t>
  </si>
  <si>
    <t>197022 г.Санкт Петербург, ПРОСПЕКТ БОЛЬШОЙ П.С.,106,А,10Н. цоколь,</t>
  </si>
  <si>
    <t>Общество с ограниченной ответственностью "Агро-Сервис",</t>
  </si>
  <si>
    <t>420012,16,,ГОРОД КАЗАНЬ,,УЛИЦА МАЯКОВСКОГО,29А</t>
  </si>
  <si>
    <t>ООО «Актион-пресс»</t>
  </si>
  <si>
    <t>103051 ПЕРЕУЛОК СУХАРЕВСКИЙ Б.,19,СТР.1,,</t>
  </si>
  <si>
    <t>Общество с ограниченной ответственностью «ИнвестПромКомплект»</t>
  </si>
  <si>
    <t>420094,16,,ГОРОД КАЗАНЬ,,УЛИЦА КОРОЛЕНКО,58 А</t>
  </si>
  <si>
    <t>Общество с ограниченной ответственностью "ЛИС"</t>
  </si>
  <si>
    <t>119296, ПРОСПЕКТ ЛОМОНОСОВСКИЙ,2,4</t>
  </si>
  <si>
    <t>ООО МЗХО и К</t>
  </si>
  <si>
    <t>424037, Г. ЙОШКАР-ОЛА,,УЛИЦА ДРУЖБЫ,100</t>
  </si>
  <si>
    <t>ООО Лидер</t>
  </si>
  <si>
    <t>420029,16,,ГОРОД КАЗАНЬ,,УЛИЦА АКАДЕМИКА АРБУЗОВА,4</t>
  </si>
  <si>
    <t>Обществу с ограниченной ответственностью "ЕвроАзия- Ойл"</t>
  </si>
  <si>
    <t>420045,16,,ГОРОД КАЗАНЬ,,УЛИЦА НИКОЛАЯ ЕРШОВА,29</t>
  </si>
  <si>
    <t>Общество с ограниченной ответственностью "Эльбрус плюс"</t>
  </si>
  <si>
    <t>420087,16,,ГОРОД КАЗАНЬ,,УЛИЦА РОДИНЫ,7,,офис 306</t>
  </si>
  <si>
    <t>СтройОтдел НК</t>
  </si>
  <si>
    <t>423587,РЕСПУБЛИКА ТАТАРСТАН,ГОРОД НИЖНЕКАМСК,ПОСЕЛОК СТРОИТЕЛЕЙ,УЛИЦА ПЕРВОПРОХОДЦЕВ, 31</t>
  </si>
  <si>
    <t>ООО "Центрснаб"</t>
  </si>
  <si>
    <t>423584,16,,ГОРОД НИЖНЕКАМСК,,УЛИЦА БЫЗОВА,30</t>
  </si>
  <si>
    <t>ООО "КОМПАНИЯ ГЕЙТ"</t>
  </si>
  <si>
    <t>420111,16,,ГОРОД КАЗАНЬ,,УЛИЦА МОСКОВСКАЯ,13а</t>
  </si>
  <si>
    <t>ООО "Тонер"</t>
  </si>
  <si>
    <t>423570,16,,ГОРОД НИЖНЕКАМСК,,ПРОСПЕКТ МИРА,74,,134,</t>
  </si>
  <si>
    <t>Сумма права требования, руб.</t>
  </si>
  <si>
    <t>Общество с ограниченной ответственностью "ЭнергоСервисСтрой"</t>
  </si>
  <si>
    <t>Общество с ограниченной ответственностью «Производственное предприятие «Кедр»</t>
  </si>
  <si>
    <t>423570, г.НИЖНЕКАМСК,ул.СЮЮМБИКЕ,52А,,2</t>
  </si>
  <si>
    <t>427793,18,,ГОРОД МОЖГА,,УЛИЦА ФАЛАЛЕЕВА,3,,,</t>
  </si>
  <si>
    <t>Начальная стоимость</t>
  </si>
  <si>
    <t>ИНН 7722592567</t>
  </si>
  <si>
    <t xml:space="preserve"> ООО «ТекенгрупТехника»  -</t>
  </si>
  <si>
    <t xml:space="preserve">КамХимТех ООО  </t>
  </si>
  <si>
    <t xml:space="preserve">ООО МВВ-Групп </t>
  </si>
  <si>
    <t xml:space="preserve">Право требования к ООО "Кам-Ключ" </t>
  </si>
  <si>
    <t>ИНН 1650019709</t>
  </si>
  <si>
    <t xml:space="preserve">423820,Татарстан Респ, ,Набережные Челны г, 32,Альметьевский тракт </t>
  </si>
  <si>
    <t xml:space="preserve">Право требования к ООО "Строймеханизация" </t>
  </si>
  <si>
    <t>ИНН 1651063186</t>
  </si>
  <si>
    <t>423570,ТАТАРСТАН РЕСП, ,НИЖНЕКАМСК Г, ,БСИ ТЕР,</t>
  </si>
  <si>
    <t>Сфера трейдинг СК  ООО</t>
  </si>
  <si>
    <t>109044,ГОРОД МОСКВА,,,,УЛИЦА ДУБРОВСКАЯ 1-Я,8/12</t>
  </si>
  <si>
    <t>121354,ГОРОД МОСКВА,,,,УЛИЦА ГРИШИНА,1,,,</t>
  </si>
  <si>
    <t>Итог</t>
  </si>
  <si>
    <t>111024, г. Москва, ул. Авиамоторная,30,,,</t>
  </si>
  <si>
    <t>109544, г. Москва, ул. Добровольческая, 1/64,СТРОЕНИЕ 1,,</t>
  </si>
  <si>
    <t>18.05.2015-20.05.2015</t>
  </si>
  <si>
    <t>21.05.2015-25.05.2015</t>
  </si>
  <si>
    <t>26.05.2015-28.05.2015</t>
  </si>
  <si>
    <t>29.05.2015-02.06.2015</t>
  </si>
  <si>
    <t>03.06.2015-05.06.2015</t>
  </si>
  <si>
    <t>08.06.2015-10.06.2015</t>
  </si>
  <si>
    <t>11.06.2015-16.06.2015</t>
  </si>
  <si>
    <t>17.06.2015-19.06.2015</t>
  </si>
  <si>
    <t>Периоды снижения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</si>
</sst>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5" fillId="0" borderId="0" xfId="0" applyFont="1"/>
    <xf numFmtId="4" fontId="0" fillId="0" borderId="0" xfId="0" applyNumberFormat="1" applyAlignment="1">
      <alignment horizontal="right" wrapText="1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horizontal="right" wrapText="1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0" fillId="0" borderId="0" xfId="0" applyNumberForma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J5" sqref="J5"/>
    </sheetView>
  </sheetViews>
  <sheetFormatPr defaultRowHeight="15" x14ac:dyDescent="0.25"/>
  <cols>
    <col min="1" max="1" width="28.28515625" style="1" customWidth="1"/>
    <col min="2" max="2" width="11" style="1" bestFit="1" customWidth="1"/>
    <col min="3" max="3" width="41.28515625" style="1" customWidth="1"/>
    <col min="4" max="4" width="16.5703125" style="4" customWidth="1"/>
    <col min="5" max="5" width="23.28515625" style="4" customWidth="1"/>
    <col min="6" max="6" width="14.7109375" style="2" bestFit="1" customWidth="1"/>
    <col min="7" max="7" width="14.42578125" style="2" bestFit="1" customWidth="1"/>
    <col min="8" max="10" width="14.28515625" style="2" bestFit="1" customWidth="1"/>
    <col min="11" max="11" width="13.28515625" style="2" bestFit="1" customWidth="1"/>
    <col min="12" max="12" width="13.140625" style="2" bestFit="1" customWidth="1"/>
    <col min="13" max="13" width="11.140625" style="1" customWidth="1"/>
    <col min="14" max="14" width="13.140625" style="1" customWidth="1"/>
    <col min="15" max="16384" width="9.140625" style="1"/>
  </cols>
  <sheetData>
    <row r="1" spans="1:14" x14ac:dyDescent="0.25">
      <c r="G1" s="17" t="s">
        <v>67</v>
      </c>
      <c r="H1" s="17"/>
      <c r="I1" s="17"/>
      <c r="J1" s="17"/>
      <c r="K1" s="17"/>
      <c r="L1" s="17"/>
      <c r="M1" s="17"/>
      <c r="N1" s="17"/>
    </row>
    <row r="2" spans="1:14" ht="30" x14ac:dyDescent="0.25">
      <c r="A2" s="12" t="s">
        <v>0</v>
      </c>
      <c r="B2" s="13" t="s">
        <v>1</v>
      </c>
      <c r="C2" s="12" t="s">
        <v>2</v>
      </c>
      <c r="D2" s="14" t="s">
        <v>37</v>
      </c>
      <c r="E2" s="14" t="s">
        <v>42</v>
      </c>
      <c r="G2" s="2" t="s">
        <v>59</v>
      </c>
      <c r="H2" s="2" t="s">
        <v>60</v>
      </c>
      <c r="I2" s="2" t="s">
        <v>61</v>
      </c>
      <c r="J2" s="2" t="s">
        <v>62</v>
      </c>
      <c r="K2" s="2" t="s">
        <v>63</v>
      </c>
      <c r="L2" s="2" t="s">
        <v>64</v>
      </c>
      <c r="M2" s="1" t="s">
        <v>65</v>
      </c>
      <c r="N2" s="1" t="s">
        <v>66</v>
      </c>
    </row>
    <row r="3" spans="1:14" ht="38.25" x14ac:dyDescent="0.25">
      <c r="A3" s="12" t="s">
        <v>3</v>
      </c>
      <c r="B3" s="15">
        <v>1645025320</v>
      </c>
      <c r="C3" s="12" t="s">
        <v>4</v>
      </c>
      <c r="D3" s="14">
        <v>130780</v>
      </c>
      <c r="E3" s="16">
        <f>D3*0.9*0.05</f>
        <v>5885.1</v>
      </c>
    </row>
    <row r="4" spans="1:14" ht="75" customHeight="1" x14ac:dyDescent="0.25">
      <c r="A4" s="12" t="s">
        <v>5</v>
      </c>
      <c r="B4" s="12">
        <v>1650176797</v>
      </c>
      <c r="C4" s="12" t="s">
        <v>6</v>
      </c>
      <c r="D4" s="14">
        <v>101766.74</v>
      </c>
      <c r="E4" s="16">
        <f t="shared" ref="E4:E21" si="0">D4*0.9*0.05</f>
        <v>4579.5033000000003</v>
      </c>
    </row>
    <row r="5" spans="1:14" ht="51" x14ac:dyDescent="0.25">
      <c r="A5" s="12" t="s">
        <v>7</v>
      </c>
      <c r="B5" s="15">
        <v>1650164520</v>
      </c>
      <c r="C5" s="12" t="s">
        <v>8</v>
      </c>
      <c r="D5" s="14">
        <v>18000</v>
      </c>
      <c r="E5" s="16">
        <f t="shared" si="0"/>
        <v>810</v>
      </c>
    </row>
    <row r="6" spans="1:14" ht="38.25" x14ac:dyDescent="0.25">
      <c r="A6" s="12" t="s">
        <v>9</v>
      </c>
      <c r="B6" s="15">
        <v>1660132735</v>
      </c>
      <c r="C6" s="12" t="s">
        <v>10</v>
      </c>
      <c r="D6" s="14">
        <v>15000.02</v>
      </c>
      <c r="E6" s="16">
        <f t="shared" si="0"/>
        <v>675.0009</v>
      </c>
    </row>
    <row r="7" spans="1:14" ht="38.25" x14ac:dyDescent="0.25">
      <c r="A7" s="12" t="s">
        <v>11</v>
      </c>
      <c r="B7" s="15">
        <v>1648026339</v>
      </c>
      <c r="C7" s="12" t="s">
        <v>12</v>
      </c>
      <c r="D7" s="14">
        <v>117178.38</v>
      </c>
      <c r="E7" s="16">
        <f t="shared" si="0"/>
        <v>5273.0271000000002</v>
      </c>
    </row>
    <row r="8" spans="1:14" ht="53.25" customHeight="1" x14ac:dyDescent="0.25">
      <c r="A8" s="12" t="s">
        <v>13</v>
      </c>
      <c r="B8" s="15">
        <v>1655133684</v>
      </c>
      <c r="C8" s="12" t="s">
        <v>14</v>
      </c>
      <c r="D8" s="14">
        <v>155969.74</v>
      </c>
      <c r="E8" s="16">
        <f t="shared" si="0"/>
        <v>7018.6383000000005</v>
      </c>
    </row>
    <row r="9" spans="1:14" x14ac:dyDescent="0.25">
      <c r="A9" s="12" t="s">
        <v>15</v>
      </c>
      <c r="B9" s="15">
        <v>7702272022</v>
      </c>
      <c r="C9" s="12" t="s">
        <v>16</v>
      </c>
      <c r="D9" s="14">
        <v>29050.65</v>
      </c>
      <c r="E9" s="16">
        <f t="shared" si="0"/>
        <v>1307.2792500000003</v>
      </c>
    </row>
    <row r="10" spans="1:14" ht="38.25" x14ac:dyDescent="0.25">
      <c r="A10" s="12" t="s">
        <v>17</v>
      </c>
      <c r="B10" s="15">
        <v>1657105227</v>
      </c>
      <c r="C10" s="12" t="s">
        <v>18</v>
      </c>
      <c r="D10" s="14">
        <v>22018185</v>
      </c>
      <c r="E10" s="16">
        <f t="shared" si="0"/>
        <v>990818.32500000007</v>
      </c>
    </row>
    <row r="11" spans="1:14" ht="25.5" x14ac:dyDescent="0.25">
      <c r="A11" s="12" t="s">
        <v>19</v>
      </c>
      <c r="B11" s="15">
        <v>7736669724</v>
      </c>
      <c r="C11" s="12" t="s">
        <v>20</v>
      </c>
      <c r="D11" s="14">
        <v>67499.539999999994</v>
      </c>
      <c r="E11" s="16">
        <f t="shared" si="0"/>
        <v>3037.4793</v>
      </c>
    </row>
    <row r="12" spans="1:14" x14ac:dyDescent="0.25">
      <c r="A12" s="12" t="s">
        <v>21</v>
      </c>
      <c r="B12" s="15">
        <v>1215143829</v>
      </c>
      <c r="C12" s="12" t="s">
        <v>22</v>
      </c>
      <c r="D12" s="14">
        <v>2451798.37</v>
      </c>
      <c r="E12" s="16">
        <f t="shared" si="0"/>
        <v>110330.92665000002</v>
      </c>
    </row>
    <row r="13" spans="1:14" ht="25.5" x14ac:dyDescent="0.25">
      <c r="A13" s="12" t="s">
        <v>23</v>
      </c>
      <c r="B13" s="15">
        <v>1659068475</v>
      </c>
      <c r="C13" s="12" t="s">
        <v>24</v>
      </c>
      <c r="D13" s="14">
        <v>3275836.83</v>
      </c>
      <c r="E13" s="16">
        <f t="shared" si="0"/>
        <v>147412.65735000002</v>
      </c>
    </row>
    <row r="14" spans="1:14" ht="38.25" x14ac:dyDescent="0.25">
      <c r="A14" s="12" t="s">
        <v>25</v>
      </c>
      <c r="B14" s="15">
        <v>1660087793</v>
      </c>
      <c r="C14" s="12" t="s">
        <v>26</v>
      </c>
      <c r="D14" s="14">
        <v>975100.8</v>
      </c>
      <c r="E14" s="16">
        <f t="shared" si="0"/>
        <v>43879.536000000007</v>
      </c>
    </row>
    <row r="15" spans="1:14" ht="38.25" x14ac:dyDescent="0.25">
      <c r="A15" s="12" t="s">
        <v>27</v>
      </c>
      <c r="B15" s="15">
        <v>1660129450</v>
      </c>
      <c r="C15" s="12" t="s">
        <v>28</v>
      </c>
      <c r="D15" s="14">
        <v>152024.95999999999</v>
      </c>
      <c r="E15" s="16">
        <f t="shared" si="0"/>
        <v>6841.1232000000009</v>
      </c>
    </row>
    <row r="16" spans="1:14" ht="62.25" customHeight="1" x14ac:dyDescent="0.25">
      <c r="A16" s="12" t="s">
        <v>29</v>
      </c>
      <c r="B16" s="15">
        <v>1651055442</v>
      </c>
      <c r="C16" s="12" t="s">
        <v>30</v>
      </c>
      <c r="D16" s="14">
        <v>127192.37</v>
      </c>
      <c r="E16" s="16">
        <f t="shared" si="0"/>
        <v>5723.6566500000008</v>
      </c>
    </row>
    <row r="17" spans="1:14" ht="50.25" customHeight="1" x14ac:dyDescent="0.25">
      <c r="A17" s="12" t="s">
        <v>31</v>
      </c>
      <c r="B17" s="15">
        <v>1651048910</v>
      </c>
      <c r="C17" s="12" t="s">
        <v>32</v>
      </c>
      <c r="D17" s="14">
        <v>162332.26</v>
      </c>
      <c r="E17" s="16">
        <f t="shared" si="0"/>
        <v>7304.9517000000014</v>
      </c>
    </row>
    <row r="18" spans="1:14" ht="25.5" x14ac:dyDescent="0.25">
      <c r="A18" s="12" t="s">
        <v>33</v>
      </c>
      <c r="B18" s="15">
        <v>1656043232</v>
      </c>
      <c r="C18" s="12" t="s">
        <v>34</v>
      </c>
      <c r="D18" s="14">
        <v>16120</v>
      </c>
      <c r="E18" s="16">
        <f t="shared" si="0"/>
        <v>725.40000000000009</v>
      </c>
    </row>
    <row r="19" spans="1:14" ht="25.5" x14ac:dyDescent="0.25">
      <c r="A19" s="12" t="s">
        <v>35</v>
      </c>
      <c r="B19" s="15">
        <v>1651063683</v>
      </c>
      <c r="C19" s="12" t="s">
        <v>36</v>
      </c>
      <c r="D19" s="14">
        <v>40942.97</v>
      </c>
      <c r="E19" s="16">
        <f t="shared" si="0"/>
        <v>1842.4336500000002</v>
      </c>
    </row>
    <row r="20" spans="1:14" ht="45" x14ac:dyDescent="0.25">
      <c r="A20" s="7" t="s">
        <v>38</v>
      </c>
      <c r="B20" s="7">
        <v>1651068498</v>
      </c>
      <c r="C20" s="7" t="s">
        <v>40</v>
      </c>
      <c r="D20" s="8">
        <v>5401097.6699999999</v>
      </c>
      <c r="E20" s="8">
        <f t="shared" si="0"/>
        <v>243049.39515</v>
      </c>
    </row>
    <row r="21" spans="1:14" ht="60" x14ac:dyDescent="0.25">
      <c r="A21" s="7" t="s">
        <v>39</v>
      </c>
      <c r="B21" s="7">
        <v>1817005914</v>
      </c>
      <c r="C21" s="7" t="s">
        <v>41</v>
      </c>
      <c r="D21" s="8">
        <v>326444</v>
      </c>
      <c r="E21" s="8">
        <f t="shared" si="0"/>
        <v>14689.980000000003</v>
      </c>
    </row>
    <row r="22" spans="1:14" ht="30" x14ac:dyDescent="0.25">
      <c r="A22" s="7" t="s">
        <v>44</v>
      </c>
      <c r="B22" s="7" t="s">
        <v>43</v>
      </c>
      <c r="C22" s="7" t="s">
        <v>57</v>
      </c>
      <c r="D22" s="8">
        <v>788060.17</v>
      </c>
      <c r="E22" s="8">
        <f>D22*0.9*0.05</f>
        <v>35462.707650000004</v>
      </c>
      <c r="F22" s="3"/>
    </row>
    <row r="23" spans="1:14" x14ac:dyDescent="0.25">
      <c r="A23" s="7" t="s">
        <v>53</v>
      </c>
      <c r="B23" s="7">
        <v>1659067880</v>
      </c>
      <c r="C23" s="9" t="s">
        <v>58</v>
      </c>
      <c r="D23" s="8">
        <v>8348491.7599999998</v>
      </c>
      <c r="E23" s="8">
        <f t="shared" ref="E23:E27" si="1">D23*0.9*0.05</f>
        <v>375682.12920000002</v>
      </c>
    </row>
    <row r="24" spans="1:14" ht="30" x14ac:dyDescent="0.25">
      <c r="A24" s="7" t="s">
        <v>45</v>
      </c>
      <c r="B24" s="7">
        <v>1651038944</v>
      </c>
      <c r="C24" s="7" t="s">
        <v>54</v>
      </c>
      <c r="D24" s="8">
        <v>6978520.21</v>
      </c>
      <c r="E24" s="8">
        <f t="shared" si="1"/>
        <v>314033.40945000004</v>
      </c>
    </row>
    <row r="25" spans="1:14" ht="30" x14ac:dyDescent="0.25">
      <c r="A25" s="7" t="s">
        <v>46</v>
      </c>
      <c r="B25" s="7">
        <v>1651058362</v>
      </c>
      <c r="C25" s="7" t="s">
        <v>55</v>
      </c>
      <c r="D25" s="8">
        <v>2081557.43</v>
      </c>
      <c r="E25" s="8">
        <f t="shared" si="1"/>
        <v>93670.084350000005</v>
      </c>
      <c r="G25" s="1"/>
    </row>
    <row r="26" spans="1:14" ht="30" x14ac:dyDescent="0.25">
      <c r="A26" s="7" t="s">
        <v>47</v>
      </c>
      <c r="B26" s="7" t="s">
        <v>48</v>
      </c>
      <c r="C26" s="7" t="s">
        <v>49</v>
      </c>
      <c r="D26" s="8">
        <v>1002405.64</v>
      </c>
      <c r="E26" s="8">
        <f t="shared" si="1"/>
        <v>45108.253800000006</v>
      </c>
    </row>
    <row r="27" spans="1:14" ht="30" x14ac:dyDescent="0.25">
      <c r="A27" s="7" t="s">
        <v>50</v>
      </c>
      <c r="B27" s="7" t="s">
        <v>51</v>
      </c>
      <c r="C27" s="7" t="s">
        <v>52</v>
      </c>
      <c r="D27" s="8">
        <v>774012.02</v>
      </c>
      <c r="E27" s="8">
        <f t="shared" si="1"/>
        <v>34830.540900000007</v>
      </c>
    </row>
    <row r="28" spans="1:14" x14ac:dyDescent="0.25">
      <c r="A28" s="7"/>
      <c r="B28" s="7"/>
      <c r="C28" s="7"/>
      <c r="D28" s="8"/>
      <c r="E28" s="8"/>
    </row>
    <row r="29" spans="1:14" s="5" customFormat="1" x14ac:dyDescent="0.25">
      <c r="A29" s="10" t="s">
        <v>56</v>
      </c>
      <c r="B29" s="10"/>
      <c r="C29" s="10"/>
      <c r="D29" s="11">
        <f>SUM(D3:D28)</f>
        <v>55555367.530000009</v>
      </c>
      <c r="E29" s="11">
        <f>SUM(E3:E28)</f>
        <v>2499991.5388500006</v>
      </c>
      <c r="F29" s="6"/>
      <c r="G29" s="6">
        <f>E29</f>
        <v>2499991.5388500006</v>
      </c>
      <c r="H29" s="6">
        <f>E29*0.6</f>
        <v>1499994.9233100002</v>
      </c>
      <c r="I29" s="6">
        <f>E29*0.4</f>
        <v>999996.61554000026</v>
      </c>
      <c r="J29" s="6">
        <f>E29*0.2</f>
        <v>499998.30777000013</v>
      </c>
      <c r="K29" s="6">
        <f>E29*0.1</f>
        <v>249999.15388500007</v>
      </c>
      <c r="L29" s="6">
        <f>E29*0.05</f>
        <v>124999.57694250003</v>
      </c>
      <c r="M29" s="5">
        <f>E29*0.02</f>
        <v>49999.83077700001</v>
      </c>
      <c r="N29" s="5">
        <f>E29*0.01</f>
        <v>24999.915388500005</v>
      </c>
    </row>
  </sheetData>
  <mergeCells count="1">
    <mergeCell ref="G1:N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2015-05-13T09:58:51Z</cp:lastPrinted>
  <dcterms:created xsi:type="dcterms:W3CDTF">2015-02-06T06:55:32Z</dcterms:created>
  <dcterms:modified xsi:type="dcterms:W3CDTF">2015-05-13T09:58:54Z</dcterms:modified>
</cp:coreProperties>
</file>